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khomirovVlS\Desktop\"/>
    </mc:Choice>
  </mc:AlternateContent>
  <bookViews>
    <workbookView xWindow="0" yWindow="0" windowWidth="28800" windowHeight="123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L16" i="1" l="1"/>
  <c r="K16" i="1" s="1"/>
  <c r="G2" i="1" l="1"/>
  <c r="K11" i="1" l="1"/>
  <c r="K15" i="1"/>
  <c r="K17" i="1"/>
  <c r="K10" i="1"/>
  <c r="L11" i="1"/>
  <c r="L12" i="1"/>
  <c r="K12" i="1" s="1"/>
  <c r="L13" i="1"/>
  <c r="K13" i="1" s="1"/>
  <c r="L14" i="1"/>
  <c r="K14" i="1" s="1"/>
  <c r="L15" i="1"/>
  <c r="L17" i="1"/>
  <c r="L18" i="1"/>
  <c r="K18" i="1" s="1"/>
  <c r="L19" i="1"/>
  <c r="K19" i="1" s="1"/>
  <c r="L10" i="1"/>
  <c r="F13" i="1"/>
  <c r="F15" i="1"/>
  <c r="F17" i="1"/>
  <c r="F19" i="1"/>
  <c r="L20" i="1" l="1"/>
  <c r="K20" i="1"/>
  <c r="F11" i="1"/>
</calcChain>
</file>

<file path=xl/sharedStrings.xml><?xml version="1.0" encoding="utf-8"?>
<sst xmlns="http://schemas.openxmlformats.org/spreadsheetml/2006/main" count="72" uniqueCount="59">
  <si>
    <t>№ п/п</t>
  </si>
  <si>
    <t>Ед. изм.</t>
  </si>
  <si>
    <t>Кол-во</t>
  </si>
  <si>
    <t>НДС</t>
  </si>
  <si>
    <t>Ставка %</t>
  </si>
  <si>
    <t>ИТОГО:</t>
  </si>
  <si>
    <t>Оговоренные в настоящей Спецификации цены являются окончательными и изменению не подлежат.</t>
  </si>
  <si>
    <t>Сумма, руб.</t>
  </si>
  <si>
    <t>Оплате подлежит только фактически поставленное количество Товара.</t>
  </si>
  <si>
    <t>Общая стоимость поставки, в т.ч. НДС, руб.</t>
  </si>
  <si>
    <t>Наименование (ассортимент) Товара.</t>
  </si>
  <si>
    <t>Номер заявки</t>
  </si>
  <si>
    <t>Грузополучатель: ОСП "Сибирьэнергомонтаж" АО "СибЭР" 660079, Красноярский край, г. Красноярск, Электриков 160</t>
  </si>
  <si>
    <t>Срок поставки с момента подписания Спецификации в течение:</t>
  </si>
  <si>
    <t>г. Красноярск, К/сч 30101810200000000823, БИК 044525823</t>
  </si>
  <si>
    <t>Базис поставки:</t>
  </si>
  <si>
    <t>Покупатель: АО «СибЭР», 660075, Красноярский край, г. Красноярск, ул. Республики, д. 72 В, кабинет 10, ИНН 2462028886, КПП 246001001, Р/сч 40702810800000091951, ГПБ (АО).</t>
  </si>
  <si>
    <t>Место нахождения:  АО "СибЭР" 660075, Красноярский край, г. Красноярск, ул. Республики, д. 72 В, кабинет 10</t>
  </si>
  <si>
    <t>Отгрузочные реквизиты:  ОСП «Сибирьэнергомонтаж» АО «СибЭР»:  660079, Красноярский край, г. Красноярск, Электриков 160</t>
  </si>
  <si>
    <t>Почтовый адрес: ОСП «Сибирьэнергомонтаж» АО «СибЭР»  660079, Красноярский край, г. Красноярск, Электриков 160</t>
  </si>
  <si>
    <t>КПП для оформления счетов-фактур:  246001001/246445001</t>
  </si>
  <si>
    <t>ПОДПИСИ СТОРОН</t>
  </si>
  <si>
    <t>Подписано УКЭП</t>
  </si>
  <si>
    <t>Условия оплаты: 100 % в течение 30 календарных дней с момента получения Товара на основании полученной счета-фактуры.</t>
  </si>
  <si>
    <t>Цена без НДС, руб.</t>
  </si>
  <si>
    <t>наименовние по заявке</t>
  </si>
  <si>
    <t>301651, Тульская область, г. Новомосковск, Заводской проезд, д.1</t>
  </si>
  <si>
    <t>Способ доставки Товара: Доставка продукции за счет Поставщика до склада Покупателя до Тульская область, г. Новомосковск, Заводской проезд, 1.</t>
  </si>
  <si>
    <t>Спецификация № 1</t>
  </si>
  <si>
    <t>Толеранс: ± 10 %: оплачивается Покупателем при окончатальном расчете при условии получения от Поставщика счета на оплату. При толерансе оплате подлежит только фактически поставленное количество Товара</t>
  </si>
  <si>
    <t>тн</t>
  </si>
  <si>
    <t>ТРУБА СТ20 57*3 ГОСТ10705-80</t>
  </si>
  <si>
    <t>ТРУБА СТ20 32*2 ГОСТ8733-74</t>
  </si>
  <si>
    <t xml:space="preserve">ТРУБА СТ20 38*2 ГОСТ8734-78 </t>
  </si>
  <si>
    <t>ТРУБА 09Г2С 426*9 ГОСТ8731-74</t>
  </si>
  <si>
    <t>ТРУБА 09Г2С 108*4 ГОСТ8731-74</t>
  </si>
  <si>
    <t>ТРУБА В-10Г2 57*3 ГОСТ8731-74</t>
  </si>
  <si>
    <t>ТРУБА В10Г2 45*2,5 ГОСТ8734-75</t>
  </si>
  <si>
    <t>ТРУБА В10Г2 38*2 ГОСТ8734-75</t>
  </si>
  <si>
    <t>ТРУБА Э/С СТ20 325*6 ГОСТ10705-80</t>
  </si>
  <si>
    <t xml:space="preserve"> ТРУБА 09Г2С 219*7 ГОСТ8731-74</t>
  </si>
  <si>
    <t>ТРУБЫ эл/св ГОСТ 10704-91, ГОСТ 10705-80 Группа В, Ст20, 57 * 3, НК, СТЗ</t>
  </si>
  <si>
    <t xml:space="preserve">Труба б/ш х/д ГОСТ 8734-75, ГОСТ 8733-74 Группа В, Ст20, 32 * 2 , НК, ПНТЗ </t>
  </si>
  <si>
    <t xml:space="preserve">Труба б/ш х/д ГОСТ 8734-75, ГОСТ 8733-74 Группа В, Ст20, 38 * 2 , НК, ПНТЗ </t>
  </si>
  <si>
    <t>ТРУБЫ бесш г/д ГОСТ 8731-74.8732-78 ГР.В, Ст09Г2С, 426 * 9 , Н/МЕН, ЧТПЗ</t>
  </si>
  <si>
    <t>ТРУБЫ б/ш г/д общ назн ГОСТ 8732-78, ГОСТ 8731-74 Группа В, Ст09Г2С, 108 * 4 , НК, ПНТЗ</t>
  </si>
  <si>
    <t>ТРУБЫ б/ш г/д общ назн ГОСТ 8732-78, ГОСТ 8731-74 Группа В, Ст09Г2С, 57 * 3.5 , НК, ПНТЗ</t>
  </si>
  <si>
    <t>Труба б/ш х/д ГОСТ 8734-75, ГОСТ 8733-74 Группа В, Ст09Г2С, 45 * 3,0 , НК, СинТЗ</t>
  </si>
  <si>
    <t>Труба б/ш х/д ГОСТ 8734-75, ГОСТ  8733-74 Группа В, Ст09Г2С, 38 * 3 , НК, ПНТЗ</t>
  </si>
  <si>
    <t>ТРУБЫ эл/св ГОСТ 10704-91, ГОСТ 10705-80 Группа В, Ст20, 325 * 6, НК, ТМК-КПВ</t>
  </si>
  <si>
    <t>ТРУБЫ б/ш г/д общ назн ГОСТ 8732-78, ГОСТ 8731-74 Группа В, Ст09Г2С, 219 * 8 , НК, ПНТЗ</t>
  </si>
  <si>
    <t>Акционерное  общество "Торговый дом "ТМК"ИНН 7729392616</t>
  </si>
  <si>
    <t xml:space="preserve">Условия спецификации применяются к отношениям Сторон, возникшим с «28» апреля 2025 г. </t>
  </si>
  <si>
    <t>5-10 к.дней</t>
  </si>
  <si>
    <t xml:space="preserve"> </t>
  </si>
  <si>
    <t>Товары приобретаются в рамках реализации проекта «Реконструкция Новомосковской ГРЭС. Строительство административно-бытового корпуса, резервной котельной ПГУ-190 Новомосковской ГРЭС с сопутствующей инфраструктурой».</t>
  </si>
  <si>
    <t xml:space="preserve">к Договору поставки №  </t>
  </si>
  <si>
    <t xml:space="preserve">Приложение № </t>
  </si>
  <si>
    <t>Место поставки Способ доставки Продукции/Место поставки: Поставка Продукции осуществляется автотранспортом Поставщика до склада Грузополучателя по адресу:351651, Тульская область, г. Новомосковск, Заводской проезд, 1 (территория Новомосковской ГРЭС).  
Контактные данные Грузополучателя: для оформления пропуска на территорию Грузополучателя Поставщик направляет на адрес электронной почты Гришковой Алины Сергеевны, e-mail: Alina.Grishkova@eurochem.ru, тел. 8 (963) 934-43-83, Тихомиров Владимир Сергеевич, e-mail:  TikhomirovVlS@sibgenco.ru, тел8 (391) 2-744-999, вн. 59-542  уведомление не менее, чем за 1 (один) день до даты прибытия, не считая выходные и праздничные дни, с предоставлением следующих сведений: паспорт водителя (разворот первой страницы, прописка), марка и гос. номер автомобиля. В противном случае, всю ответственность за простой автотранспорта несёт Поставщик.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</si>
</sst>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9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Fill="1"/>
    <xf numFmtId="0" fontId="2" fillId="0" borderId="0" xfId="0" applyFont="1" applyFill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 shrinkToFit="1"/>
    </xf>
    <xf numFmtId="0" fontId="2" fillId="0" borderId="1" xfId="3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justify"/>
    </xf>
    <xf numFmtId="0" fontId="8" fillId="0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0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0" fontId="3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2" fillId="2" borderId="0" xfId="0" applyFont="1" applyFill="1"/>
    <xf numFmtId="0" fontId="7" fillId="2" borderId="0" xfId="0" applyFont="1" applyFill="1"/>
  </cellXfs>
  <cellStyles count="4">
    <cellStyle name="Обычный" xfId="0" builtinId="0"/>
    <cellStyle name="Обычный 2" xfId="3"/>
    <cellStyle name="Обычный 2 2 2" xfId="1"/>
    <cellStyle name="Обычный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showGridLines="0" tabSelected="1" topLeftCell="A16" zoomScale="70" zoomScaleNormal="70" zoomScaleSheetLayoutView="100" workbookViewId="0">
      <selection activeCell="C24" sqref="C24"/>
    </sheetView>
  </sheetViews>
  <sheetFormatPr defaultColWidth="9.140625" defaultRowHeight="12.75" x14ac:dyDescent="0.2"/>
  <cols>
    <col min="1" max="1" width="4" style="1" customWidth="1"/>
    <col min="2" max="2" width="27.7109375" style="1" customWidth="1"/>
    <col min="3" max="3" width="17.140625" style="1" bestFit="1" customWidth="1"/>
    <col min="4" max="4" width="16.85546875" style="1" customWidth="1"/>
    <col min="5" max="5" width="81" style="1" customWidth="1"/>
    <col min="6" max="6" width="6.5703125" style="1" customWidth="1"/>
    <col min="7" max="7" width="20.140625" style="1" customWidth="1"/>
    <col min="8" max="8" width="12.5703125" style="1" customWidth="1"/>
    <col min="9" max="9" width="17.140625" style="1" customWidth="1"/>
    <col min="10" max="10" width="10.28515625" style="1" customWidth="1"/>
    <col min="11" max="11" width="17.7109375" style="1" customWidth="1"/>
    <col min="12" max="12" width="19.140625" style="1" customWidth="1"/>
    <col min="13" max="13" width="24.85546875" style="1" customWidth="1"/>
    <col min="14" max="14" width="28.42578125" style="1" customWidth="1"/>
    <col min="15" max="16" width="9.140625" style="1"/>
    <col min="17" max="17" width="12.42578125" style="1" bestFit="1" customWidth="1"/>
    <col min="18" max="16384" width="9.140625" style="1"/>
  </cols>
  <sheetData>
    <row r="1" spans="1:14" ht="15.75" x14ac:dyDescent="0.25">
      <c r="G1" s="7"/>
      <c r="H1" s="7"/>
      <c r="I1" s="7"/>
      <c r="J1" s="7"/>
      <c r="K1" s="7"/>
      <c r="L1" s="24" t="s">
        <v>57</v>
      </c>
      <c r="M1" s="24"/>
      <c r="N1" s="24"/>
    </row>
    <row r="2" spans="1:14" ht="15.75" x14ac:dyDescent="0.2">
      <c r="G2" s="24" t="str">
        <f>A5</f>
        <v xml:space="preserve">к Договору поставки №  </v>
      </c>
      <c r="H2" s="24"/>
      <c r="I2" s="24"/>
      <c r="J2" s="24"/>
      <c r="K2" s="24"/>
      <c r="L2" s="24"/>
      <c r="M2" s="24"/>
      <c r="N2" s="24"/>
    </row>
    <row r="3" spans="1:14" x14ac:dyDescent="0.2">
      <c r="I3" s="28"/>
      <c r="J3" s="29"/>
      <c r="K3" s="29"/>
      <c r="L3" s="29"/>
      <c r="M3" s="29"/>
    </row>
    <row r="4" spans="1:14" s="6" customFormat="1" ht="15.75" x14ac:dyDescent="0.25">
      <c r="A4" s="25" t="s">
        <v>28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4" ht="15.75" x14ac:dyDescent="0.25">
      <c r="A5" s="30" t="s">
        <v>56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4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4" s="2" customFormat="1" ht="15.75" x14ac:dyDescent="0.2">
      <c r="A7" s="26" t="s">
        <v>0</v>
      </c>
      <c r="B7" s="20"/>
      <c r="C7" s="32" t="s">
        <v>11</v>
      </c>
      <c r="D7" s="32" t="s">
        <v>25</v>
      </c>
      <c r="E7" s="32" t="s">
        <v>10</v>
      </c>
      <c r="F7" s="26" t="s">
        <v>1</v>
      </c>
      <c r="G7" s="26" t="s">
        <v>2</v>
      </c>
      <c r="H7" s="22"/>
      <c r="I7" s="26" t="s">
        <v>24</v>
      </c>
      <c r="J7" s="26" t="s">
        <v>3</v>
      </c>
      <c r="K7" s="26"/>
      <c r="L7" s="26" t="s">
        <v>9</v>
      </c>
      <c r="M7" s="27" t="s">
        <v>13</v>
      </c>
      <c r="N7" s="27" t="s">
        <v>15</v>
      </c>
    </row>
    <row r="8" spans="1:14" s="2" customFormat="1" ht="15.75" x14ac:dyDescent="0.2">
      <c r="A8" s="26"/>
      <c r="B8" s="21"/>
      <c r="C8" s="33"/>
      <c r="D8" s="33"/>
      <c r="E8" s="33"/>
      <c r="F8" s="26"/>
      <c r="G8" s="26"/>
      <c r="H8" s="22"/>
      <c r="I8" s="26"/>
      <c r="J8" s="3" t="s">
        <v>4</v>
      </c>
      <c r="K8" s="3" t="s">
        <v>7</v>
      </c>
      <c r="L8" s="26"/>
      <c r="M8" s="27"/>
      <c r="N8" s="27"/>
    </row>
    <row r="9" spans="1:14" s="2" customFormat="1" ht="15.75" x14ac:dyDescent="0.2">
      <c r="A9" s="3">
        <v>1</v>
      </c>
      <c r="B9" s="3"/>
      <c r="C9" s="3">
        <v>1</v>
      </c>
      <c r="D9" s="3">
        <v>2</v>
      </c>
      <c r="E9" s="3">
        <v>3</v>
      </c>
      <c r="F9" s="3">
        <v>4</v>
      </c>
      <c r="G9" s="3">
        <v>5</v>
      </c>
      <c r="H9" s="3"/>
      <c r="I9" s="3">
        <v>6</v>
      </c>
      <c r="J9" s="3">
        <v>7</v>
      </c>
      <c r="K9" s="3">
        <v>8</v>
      </c>
      <c r="L9" s="3">
        <v>9</v>
      </c>
      <c r="M9" s="3">
        <v>10</v>
      </c>
      <c r="N9" s="3">
        <v>11</v>
      </c>
    </row>
    <row r="10" spans="1:14" s="2" customFormat="1" ht="47.25" x14ac:dyDescent="0.2">
      <c r="A10" s="3">
        <v>1</v>
      </c>
      <c r="B10" s="3">
        <v>1907642128</v>
      </c>
      <c r="C10" s="16">
        <v>1900192248</v>
      </c>
      <c r="D10" s="12" t="s">
        <v>31</v>
      </c>
      <c r="E10" s="17" t="s">
        <v>41</v>
      </c>
      <c r="F10" s="3" t="s">
        <v>30</v>
      </c>
      <c r="G10" s="13">
        <v>0.04</v>
      </c>
      <c r="H10" s="13">
        <v>0.04</v>
      </c>
      <c r="I10" s="19"/>
      <c r="J10" s="19">
        <v>20</v>
      </c>
      <c r="K10" s="19">
        <f>L10/1.2*0.2</f>
        <v>0</v>
      </c>
      <c r="L10" s="19">
        <f>I10*G10*1.2</f>
        <v>0</v>
      </c>
      <c r="M10" s="3" t="s">
        <v>53</v>
      </c>
      <c r="N10" s="26" t="s">
        <v>26</v>
      </c>
    </row>
    <row r="11" spans="1:14" s="2" customFormat="1" ht="47.25" x14ac:dyDescent="0.2">
      <c r="A11" s="3">
        <v>2</v>
      </c>
      <c r="B11" s="41">
        <v>1907642127</v>
      </c>
      <c r="C11" s="16">
        <v>1900192249</v>
      </c>
      <c r="D11" s="12" t="s">
        <v>32</v>
      </c>
      <c r="E11" s="17" t="s">
        <v>42</v>
      </c>
      <c r="F11" s="3" t="str">
        <f t="shared" ref="F11:F19" si="0">$F$10</f>
        <v>тн</v>
      </c>
      <c r="G11" s="13">
        <v>1.4999999999999999E-2</v>
      </c>
      <c r="H11" s="13">
        <v>1.2999999999999999E-2</v>
      </c>
      <c r="I11" s="19"/>
      <c r="J11" s="19">
        <v>20</v>
      </c>
      <c r="K11" s="19">
        <f t="shared" ref="K11:K19" si="1">L11/1.2*0.2</f>
        <v>0</v>
      </c>
      <c r="L11" s="19">
        <f t="shared" ref="L11:L19" si="2">I11*G11*1.2</f>
        <v>0</v>
      </c>
      <c r="M11" s="3" t="s">
        <v>53</v>
      </c>
      <c r="N11" s="26"/>
    </row>
    <row r="12" spans="1:14" s="2" customFormat="1" ht="47.25" x14ac:dyDescent="0.2">
      <c r="A12" s="3">
        <v>3</v>
      </c>
      <c r="B12" s="41">
        <v>1907642122</v>
      </c>
      <c r="C12" s="16">
        <v>1900192250</v>
      </c>
      <c r="D12" s="12" t="s">
        <v>33</v>
      </c>
      <c r="E12" s="17" t="s">
        <v>43</v>
      </c>
      <c r="F12" s="3" t="s">
        <v>30</v>
      </c>
      <c r="G12" s="13">
        <v>1.6E-2</v>
      </c>
      <c r="H12" s="13">
        <v>1.4999999999999999E-2</v>
      </c>
      <c r="I12" s="19"/>
      <c r="J12" s="19">
        <v>20</v>
      </c>
      <c r="K12" s="19">
        <f t="shared" si="1"/>
        <v>0</v>
      </c>
      <c r="L12" s="19">
        <f t="shared" si="2"/>
        <v>0</v>
      </c>
      <c r="M12" s="3" t="s">
        <v>53</v>
      </c>
      <c r="N12" s="26"/>
    </row>
    <row r="13" spans="1:14" s="2" customFormat="1" ht="47.25" x14ac:dyDescent="0.2">
      <c r="A13" s="3">
        <v>4</v>
      </c>
      <c r="B13" s="41">
        <v>1907642129</v>
      </c>
      <c r="C13" s="16">
        <v>1900192251</v>
      </c>
      <c r="D13" s="12" t="s">
        <v>34</v>
      </c>
      <c r="E13" s="17" t="s">
        <v>44</v>
      </c>
      <c r="F13" s="3" t="str">
        <f t="shared" si="0"/>
        <v>тн</v>
      </c>
      <c r="G13" s="13">
        <v>1</v>
      </c>
      <c r="H13" s="13">
        <v>1.0980000000000001</v>
      </c>
      <c r="I13" s="19"/>
      <c r="J13" s="19">
        <v>20</v>
      </c>
      <c r="K13" s="19">
        <f t="shared" si="1"/>
        <v>0</v>
      </c>
      <c r="L13" s="19">
        <f t="shared" si="2"/>
        <v>0</v>
      </c>
      <c r="M13" s="3" t="s">
        <v>53</v>
      </c>
      <c r="N13" s="26"/>
    </row>
    <row r="14" spans="1:14" s="2" customFormat="1" ht="47.25" x14ac:dyDescent="0.2">
      <c r="A14" s="3">
        <v>5</v>
      </c>
      <c r="B14" s="41">
        <v>1907642124</v>
      </c>
      <c r="C14" s="16">
        <v>1900192253</v>
      </c>
      <c r="D14" s="12" t="s">
        <v>35</v>
      </c>
      <c r="E14" s="18" t="s">
        <v>45</v>
      </c>
      <c r="F14" s="3" t="s">
        <v>30</v>
      </c>
      <c r="G14" s="13">
        <v>0.12</v>
      </c>
      <c r="H14" s="13">
        <v>0.112</v>
      </c>
      <c r="I14" s="19"/>
      <c r="J14" s="19">
        <v>20</v>
      </c>
      <c r="K14" s="19">
        <f t="shared" si="1"/>
        <v>0</v>
      </c>
      <c r="L14" s="19">
        <f t="shared" si="2"/>
        <v>0</v>
      </c>
      <c r="M14" s="3" t="s">
        <v>53</v>
      </c>
      <c r="N14" s="26"/>
    </row>
    <row r="15" spans="1:14" s="2" customFormat="1" ht="47.25" x14ac:dyDescent="0.2">
      <c r="A15" s="3">
        <v>6</v>
      </c>
      <c r="B15" s="41">
        <v>1907642130</v>
      </c>
      <c r="C15" s="16">
        <v>1900192255</v>
      </c>
      <c r="D15" s="15" t="s">
        <v>36</v>
      </c>
      <c r="E15" s="18" t="s">
        <v>46</v>
      </c>
      <c r="F15" s="3" t="str">
        <f t="shared" si="0"/>
        <v>тн</v>
      </c>
      <c r="G15" s="13">
        <v>0.05</v>
      </c>
      <c r="H15" s="13">
        <v>5.5E-2</v>
      </c>
      <c r="I15" s="19"/>
      <c r="J15" s="19">
        <v>20</v>
      </c>
      <c r="K15" s="19">
        <f t="shared" si="1"/>
        <v>0</v>
      </c>
      <c r="L15" s="19">
        <f t="shared" si="2"/>
        <v>0</v>
      </c>
      <c r="M15" s="3" t="s">
        <v>53</v>
      </c>
      <c r="N15" s="26"/>
    </row>
    <row r="16" spans="1:14" s="2" customFormat="1" ht="47.25" x14ac:dyDescent="0.2">
      <c r="A16" s="3">
        <v>7</v>
      </c>
      <c r="B16" s="41">
        <v>1907642132</v>
      </c>
      <c r="C16" s="16">
        <v>1900192256</v>
      </c>
      <c r="D16" s="12" t="s">
        <v>37</v>
      </c>
      <c r="E16" s="18" t="s">
        <v>47</v>
      </c>
      <c r="F16" s="3" t="s">
        <v>30</v>
      </c>
      <c r="G16" s="13">
        <v>0.06</v>
      </c>
      <c r="H16" s="13">
        <v>5.5E-2</v>
      </c>
      <c r="I16" s="19"/>
      <c r="J16" s="19">
        <v>20</v>
      </c>
      <c r="K16" s="19">
        <f t="shared" si="1"/>
        <v>0</v>
      </c>
      <c r="L16" s="19">
        <f t="shared" si="2"/>
        <v>0</v>
      </c>
      <c r="M16" s="3" t="s">
        <v>53</v>
      </c>
      <c r="N16" s="26"/>
    </row>
    <row r="17" spans="1:14" s="2" customFormat="1" ht="47.25" x14ac:dyDescent="0.2">
      <c r="A17" s="3">
        <v>8</v>
      </c>
      <c r="B17" s="41">
        <v>1907642131</v>
      </c>
      <c r="C17" s="16">
        <v>1900192257</v>
      </c>
      <c r="D17" s="12" t="s">
        <v>38</v>
      </c>
      <c r="E17" s="18" t="s">
        <v>48</v>
      </c>
      <c r="F17" s="3" t="str">
        <f t="shared" si="0"/>
        <v>тн</v>
      </c>
      <c r="G17" s="13">
        <v>0.03</v>
      </c>
      <c r="H17" s="13">
        <v>2.5000000000000001E-2</v>
      </c>
      <c r="I17" s="19"/>
      <c r="J17" s="19">
        <v>20</v>
      </c>
      <c r="K17" s="19">
        <f t="shared" si="1"/>
        <v>0</v>
      </c>
      <c r="L17" s="19">
        <f t="shared" si="2"/>
        <v>0</v>
      </c>
      <c r="M17" s="3" t="s">
        <v>53</v>
      </c>
      <c r="N17" s="26"/>
    </row>
    <row r="18" spans="1:14" s="2" customFormat="1" ht="47.25" x14ac:dyDescent="0.2">
      <c r="A18" s="3">
        <v>9</v>
      </c>
      <c r="B18" s="41">
        <v>1907642123</v>
      </c>
      <c r="C18" s="16">
        <v>1900192261</v>
      </c>
      <c r="D18" s="12" t="s">
        <v>39</v>
      </c>
      <c r="E18" s="18" t="s">
        <v>49</v>
      </c>
      <c r="F18" s="3" t="s">
        <v>30</v>
      </c>
      <c r="G18" s="14">
        <v>0.56000000000000005</v>
      </c>
      <c r="H18" s="14">
        <v>0.55900000000000005</v>
      </c>
      <c r="I18" s="19"/>
      <c r="J18" s="19">
        <v>20</v>
      </c>
      <c r="K18" s="19">
        <f t="shared" si="1"/>
        <v>0</v>
      </c>
      <c r="L18" s="19">
        <f t="shared" si="2"/>
        <v>0</v>
      </c>
      <c r="M18" s="3" t="s">
        <v>53</v>
      </c>
      <c r="N18" s="26"/>
    </row>
    <row r="19" spans="1:14" s="2" customFormat="1" ht="47.25" x14ac:dyDescent="0.2">
      <c r="A19" s="3">
        <v>10</v>
      </c>
      <c r="B19" s="3">
        <v>1907642126</v>
      </c>
      <c r="C19" s="16">
        <v>1900192262</v>
      </c>
      <c r="D19" s="12" t="s">
        <v>40</v>
      </c>
      <c r="E19" s="12" t="s">
        <v>50</v>
      </c>
      <c r="F19" s="3" t="str">
        <f t="shared" si="0"/>
        <v>тн</v>
      </c>
      <c r="G19" s="14">
        <v>0.46</v>
      </c>
      <c r="H19" s="14">
        <v>0.45500000000000002</v>
      </c>
      <c r="I19" s="19"/>
      <c r="J19" s="19">
        <v>20</v>
      </c>
      <c r="K19" s="19">
        <f t="shared" si="1"/>
        <v>0</v>
      </c>
      <c r="L19" s="19">
        <f t="shared" si="2"/>
        <v>0</v>
      </c>
      <c r="M19" s="3" t="s">
        <v>53</v>
      </c>
      <c r="N19" s="23"/>
    </row>
    <row r="20" spans="1:14" s="2" customFormat="1" ht="15.75" x14ac:dyDescent="0.2">
      <c r="A20" s="3">
        <v>11</v>
      </c>
      <c r="B20" s="3"/>
      <c r="C20" s="36"/>
      <c r="D20" s="36"/>
      <c r="E20" s="37" t="s">
        <v>5</v>
      </c>
      <c r="F20" s="3"/>
      <c r="G20" s="23"/>
      <c r="H20" s="23"/>
      <c r="I20" s="3"/>
      <c r="J20" s="3"/>
      <c r="K20" s="38">
        <f>SUM(K10:K19)</f>
        <v>0</v>
      </c>
      <c r="L20" s="38">
        <f>SUM(L10:L19)</f>
        <v>0</v>
      </c>
      <c r="M20" s="3" t="s">
        <v>54</v>
      </c>
      <c r="N20" s="3"/>
    </row>
    <row r="21" spans="1:14" s="2" customFormat="1" ht="15.75" x14ac:dyDescent="0.2">
      <c r="A21" s="40" t="s">
        <v>55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</row>
    <row r="22" spans="1:14" s="2" customFormat="1" ht="25.5" customHeight="1" x14ac:dyDescent="0.2">
      <c r="A22" s="39" t="s">
        <v>29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</row>
    <row r="23" spans="1:14" ht="15.75" x14ac:dyDescent="0.25">
      <c r="A23" s="35" t="s">
        <v>16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4"/>
    </row>
    <row r="24" spans="1:14" ht="15.75" x14ac:dyDescent="0.25">
      <c r="A24" s="4" t="s">
        <v>14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4" ht="15.75" x14ac:dyDescent="0.25">
      <c r="A25" s="4" t="s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4" ht="15.75" x14ac:dyDescent="0.25">
      <c r="A26" s="4" t="s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4" ht="15.75" x14ac:dyDescent="0.25">
      <c r="A27" s="4" t="s">
        <v>17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4" ht="15.75" x14ac:dyDescent="0.25">
      <c r="A28" s="4" t="s">
        <v>19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4" ht="15.75" x14ac:dyDescent="0.25">
      <c r="A29" s="4" t="s">
        <v>20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4" ht="15.75" x14ac:dyDescent="0.25">
      <c r="A30" s="5" t="s">
        <v>27</v>
      </c>
      <c r="B30" s="5"/>
      <c r="C30" s="5"/>
      <c r="D30" s="5"/>
      <c r="E30" s="5"/>
      <c r="F30" s="4"/>
      <c r="G30" s="4"/>
      <c r="H30" s="4"/>
      <c r="I30" s="4"/>
      <c r="J30" s="4"/>
      <c r="K30" s="4"/>
      <c r="L30" s="4"/>
      <c r="M30" s="4"/>
    </row>
    <row r="31" spans="1:14" ht="67.5" customHeight="1" x14ac:dyDescent="0.25">
      <c r="A31" s="42" t="s">
        <v>58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</row>
    <row r="32" spans="1:14" ht="20.25" customHeight="1" x14ac:dyDescent="0.25">
      <c r="A32" s="8" t="s">
        <v>51</v>
      </c>
      <c r="B32" s="8"/>
      <c r="C32" s="8"/>
      <c r="D32" s="8"/>
      <c r="E32" s="8"/>
      <c r="F32" s="4"/>
      <c r="G32" s="4"/>
      <c r="H32" s="4"/>
      <c r="I32" s="4"/>
      <c r="J32" s="4"/>
      <c r="K32" s="4"/>
      <c r="L32" s="4"/>
      <c r="M32" s="4"/>
    </row>
    <row r="33" spans="1:13" ht="15.75" x14ac:dyDescent="0.25">
      <c r="A33" s="4" t="s">
        <v>6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s="6" customFormat="1" ht="15.75" x14ac:dyDescent="0.25">
      <c r="A34" s="5" t="s">
        <v>23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ht="15.75" x14ac:dyDescent="0.25">
      <c r="A35" s="4" t="s">
        <v>8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ht="15.75" x14ac:dyDescent="0.25">
      <c r="A36" s="44" t="s">
        <v>52</v>
      </c>
      <c r="B36" s="44"/>
      <c r="C36" s="45"/>
      <c r="D36" s="45"/>
      <c r="E36" s="45"/>
      <c r="F36" s="4"/>
      <c r="G36" s="4"/>
      <c r="H36" s="4"/>
      <c r="I36" s="4"/>
      <c r="J36" s="4"/>
      <c r="K36" s="4"/>
      <c r="L36" s="4"/>
      <c r="M36" s="4"/>
    </row>
    <row r="38" spans="1:13" s="9" customFormat="1" ht="15.75" x14ac:dyDescent="0.2">
      <c r="F38" s="11" t="s">
        <v>21</v>
      </c>
      <c r="G38" s="10"/>
      <c r="H38" s="10"/>
    </row>
    <row r="41" spans="1:13" x14ac:dyDescent="0.2">
      <c r="I41" s="30"/>
      <c r="J41" s="34"/>
      <c r="K41" s="34"/>
      <c r="L41" s="34"/>
    </row>
    <row r="42" spans="1:13" x14ac:dyDescent="0.2">
      <c r="I42" s="34"/>
      <c r="J42" s="34"/>
      <c r="K42" s="34"/>
      <c r="L42" s="34"/>
    </row>
    <row r="49" spans="3:3" x14ac:dyDescent="0.2">
      <c r="C49" s="1" t="s">
        <v>22</v>
      </c>
    </row>
  </sheetData>
  <mergeCells count="23">
    <mergeCell ref="D7:D8"/>
    <mergeCell ref="I41:L42"/>
    <mergeCell ref="A23:L23"/>
    <mergeCell ref="A22:N22"/>
    <mergeCell ref="N10:N18"/>
    <mergeCell ref="A21:N21"/>
    <mergeCell ref="A31:M31"/>
    <mergeCell ref="L1:N1"/>
    <mergeCell ref="G2:N2"/>
    <mergeCell ref="A4:M4"/>
    <mergeCell ref="L7:L8"/>
    <mergeCell ref="M7:M8"/>
    <mergeCell ref="F7:F8"/>
    <mergeCell ref="I3:M3"/>
    <mergeCell ref="A5:M5"/>
    <mergeCell ref="A6:M6"/>
    <mergeCell ref="G7:G8"/>
    <mergeCell ref="C7:C8"/>
    <mergeCell ref="N7:N8"/>
    <mergeCell ref="J7:K7"/>
    <mergeCell ref="A7:A8"/>
    <mergeCell ref="E7:E8"/>
    <mergeCell ref="I7:I8"/>
  </mergeCells>
  <phoneticPr fontId="4" type="noConversion"/>
  <conditionalFormatting sqref="C10:C19">
    <cfRule type="duplicateValues" dxfId="0" priority="3"/>
  </conditionalFormatting>
  <printOptions horizontalCentered="1"/>
  <pageMargins left="0.7" right="0.7" top="0.75" bottom="0.75" header="0.3" footer="0.3"/>
  <pageSetup paperSize="9" scale="6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1D6383D3DA8F047B6BC376AA78C844B" ma:contentTypeVersion="0" ma:contentTypeDescription="Создание документа." ma:contentTypeScope="" ma:versionID="7dc468bd98d5c22418cf8cdfc86ed23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9B20D8-AAD0-411C-A607-F0826CBCCFBE}">
  <ds:schemaRefs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D6E63AE-7FA3-4421-941D-3F0F3711DA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12DF8F-9F0D-42C9-A6DE-7F2549B965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SUEK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KorabelnikovIV</dc:creator>
  <cp:lastModifiedBy>Тихомиров Владимир Сергеевич \ Vladimir Tikhomirov</cp:lastModifiedBy>
  <cp:lastPrinted>2017-04-03T07:51:28Z</cp:lastPrinted>
  <dcterms:created xsi:type="dcterms:W3CDTF">2008-03-20T02:42:22Z</dcterms:created>
  <dcterms:modified xsi:type="dcterms:W3CDTF">2025-05-21T06:27:54Z</dcterms:modified>
</cp:coreProperties>
</file>